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bfc07f248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t bridge" sheetId="1" r:id="R9a36c9836aa3456c"/>
    <x:sheet xmlns:r="http://schemas.openxmlformats.org/officeDocument/2006/relationships" name="Acceptance tests" sheetId="2" r:id="R2b444bdd300f4e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-&quot;"/>
    <x:numFmt numFmtId="201" formatCode="0.00%"/>
    <x:numFmt numFmtId="202" formatCode="0.0%"/>
  </x:numFmts>
  <x:fonts count="6">
    <x:font>
      <x:sz val="11"/>
      <x:name val="Carlito"/>
    </x:font>
    <x:font>
      <x:sz val="11"/>
      <x:color rgb="FF000000"/>
      <x:name val="Arial"/>
    </x:font>
    <x:font>
      <x:b/>
      <x:sz val="15"/>
      <x:color rgb="FF48233F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8233F"/>
      </x:patternFill>
    </x:fill>
    <x:fill>
      <x:patternFill patternType="solid">
        <x:fgColor rgb="FFFFF4CC"/>
      </x:patternFill>
    </x:fill>
  </x:fills>
  <x:borders count="2">
    <x:border/>
    <x:border>
      <x:bottom style="thin">
        <x:color rgb="FF48233F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2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c2ffdf66f4d3d" /><Relationship Type="http://schemas.openxmlformats.org/officeDocument/2006/relationships/theme" Target="/xl/theme/theme1.xml" Id="R7360e8b37f374a4a" /><Relationship Type="http://schemas.openxmlformats.org/officeDocument/2006/relationships/sharedStrings" Target="/xl/sharedStrings.xml" Id="R1acaf7acdfe14d2d" /><Relationship Type="http://schemas.openxmlformats.org/officeDocument/2006/relationships/worksheet" Target="/xl/worksheets/sheet1.xml" Id="R9a36c9836aa3456c" /><Relationship Type="http://schemas.openxmlformats.org/officeDocument/2006/relationships/worksheet" Target="/xl/worksheets/sheet2.xml" Id="R2b444bdd300f4e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48233F"/>
  </x:sheetPr>
  <x:sheetViews>
    <x:sheetView showGridLines="0" workbookViewId="0"/>
  </x:sheetViews>
  <x:sheetFormatPr defaultRowHeight="15"/>
  <x:cols>
    <x:col min="1" max="1" width="53" hidden="0" customWidth="1"/>
    <x:col min="2" max="2" width="19" hidden="0" customWidth="1"/>
    <x:col min="3" max="3" width="3" hidden="0" customWidth="1"/>
    <x:col min="4" max="4" width="78" hidden="0" customWidth="1"/>
  </x:cols>
  <x:sheetData>
    <x:row r="1" ht="22" customHeight="1">
      <x:c r="A1" s="1"/>
      <x:c r="B1" s="1"/>
      <x:c r="C1" s="1"/>
      <x:c r="D1" s="1"/>
      <x:c r="E1" s="1"/>
    </x:row>
    <x:row r="2" ht="22" customHeight="1">
      <x:c r="A2" s="2" t="str">
        <x:v>New lender stack economics</x:v>
      </x:c>
      <x:c r="B2" s="1"/>
      <x:c r="C2" s="1"/>
      <x:c r="D2" s="1"/>
      <x:c r="E2" s="1"/>
    </x:row>
    <x:row r="3" ht="22" customHeight="1">
      <x:c r="A3" s="3"/>
      <x:c r="B3" s="3"/>
      <x:c r="C3" s="1"/>
      <x:c r="D3" s="1"/>
      <x:c r="E3" s="1"/>
    </x:row>
    <x:row r="4" ht="22" customHeight="1">
      <x:c r="A4" s="5" t="str">
        <x:v>Annual result</x:v>
      </x:c>
      <x:c r="B4" s="5"/>
      <x:c r="C4" s="1"/>
      <x:c r="D4" s="1"/>
      <x:c r="E4" s="1"/>
    </x:row>
    <x:row r="5" ht="22" customHeight="1">
      <x:c r="A5" s="1" t="str">
        <x:v>Profit after tax with proposed stack (INR crore)</x:v>
      </x:c>
      <x:c r="B5" s="6" t="n">
        <x:f>IF(OR(COUNT($B$12:$B$21)&lt;&gt;10,$B$13&gt;$B$12),NA(),B35)</x:f>
        <x:v>2.8499999999999996</x:v>
      </x:c>
      <x:c r="C5" s="1"/>
      <x:c r="D5" s="1" t="str">
        <x:v>Illustration only. Blue cells are editable assumptions.</x:v>
      </x:c>
      <x:c r="E5" s="1"/>
    </x:row>
    <x:row r="6" ht="22" customHeight="1">
      <x:c r="A6" s="1" t="str">
        <x:v>ROA with proposed stack</x:v>
      </x:c>
      <x:c r="B6" s="7" t="n">
        <x:f>IF(OR(COUNT($B$12:$B$21)&lt;&gt;10,$B$13&gt;$B$12),NA(),IF(B12=0,"n.a.",B35/B12))</x:f>
        <x:v>0.028499999999999998</x:v>
      </x:c>
      <x:c r="C6" s="1"/>
      <x:c r="D6" s="1" t="str">
        <x:v>ROA and ROE use average balances over the same annual period.</x:v>
      </x:c>
      <x:c r="E6" s="1"/>
    </x:row>
    <x:row r="7" ht="22" customHeight="1">
      <x:c r="A7" s="1" t="str">
        <x:v>ROE with proposed stack</x:v>
      </x:c>
      <x:c r="B7" s="7" t="n">
        <x:f>IF(OR(COUNT($B$12:$B$21)&lt;&gt;10,$B$13&gt;$B$12),NA(),IF(B13=0,"n.a.",B35/B13))</x:f>
        <x:v>0.1425</x:v>
      </x:c>
      <x:c r="C7" s="1"/>
      <x:c r="D7" s="1"/>
      <x:c r="E7" s="1"/>
    </x:row>
    <x:row r="8" ht="22" customHeight="1">
      <x:c r="A8" s="1" t="str">
        <x:v>Stack cost break-even (basis points of assets)</x:v>
      </x:c>
      <x:c r="B8" s="6" t="n">
        <x:f>IF(OR(COUNT($B$12:$B$21)&lt;&gt;10,$B$13&gt;$B$12),NA(),IF(B12=0,"n.a.",B20/B12*10000))</x:f>
        <x:v>20</x:v>
      </x:c>
      <x:c r="C8" s="1"/>
      <x:c r="D8" s="1" t="str">
        <x:v>Required combined opex/credit-loss savings before tax.</x:v>
      </x:c>
      <x:c r="E8" s="1"/>
    </x:row>
    <x:row r="9" ht="22" customHeight="1">
      <x:c r="A9" s="1" t="str">
        <x:v>Net pre-tax benefit (INR crore)</x:v>
      </x:c>
      <x:c r="B9" s="6" t="n">
        <x:f>IF(OR(COUNT($B$12:$B$21)&lt;&gt;10,$B$13&gt;$B$12),NA(),B33)</x:f>
        <x:v>0.8</x:v>
      </x:c>
      <x:c r="C9" s="1"/>
      <x:c r="D9" s="1"/>
      <x:c r="E9" s="1"/>
    </x:row>
    <x:row r="10" ht="22" customHeight="1">
      <x:c r="A10" s="1"/>
      <x:c r="B10" s="1"/>
      <x:c r="C10" s="1"/>
      <x:c r="D10" s="1"/>
      <x:c r="E10" s="1"/>
    </x:row>
    <x:row r="11" ht="22" customHeight="1">
      <x:c r="A11" s="5" t="str">
        <x:v>Editable assumptions (INR crore unless stated)</x:v>
      </x:c>
      <x:c r="B11" s="5"/>
      <x:c r="C11" s="1"/>
      <x:c r="D11" s="1"/>
      <x:c r="E11" s="1"/>
    </x:row>
    <x:row r="12" ht="22" customHeight="1">
      <x:c r="A12" s="1" t="str">
        <x:v>Average assets</x:v>
      </x:c>
      <x:c r="B12" s="10" t="n">
        <x:v>100</x:v>
      </x:c>
      <x:c r="C12" s="1"/>
      <x:c r="D12" s="1"/>
      <x:c r="E12" s="1"/>
    </x:row>
    <x:row r="13" ht="22" customHeight="1">
      <x:c r="A13" s="1" t="str">
        <x:v>Average equity</x:v>
      </x:c>
      <x:c r="B13" s="10" t="n">
        <x:v>20</x:v>
      </x:c>
      <x:c r="C13" s="1"/>
      <x:c r="D13" s="1"/>
      <x:c r="E13" s="1"/>
    </x:row>
    <x:row r="14" ht="22" customHeight="1">
      <x:c r="A14" s="1" t="str">
        <x:v>Annual cost of borrowing</x:v>
      </x:c>
      <x:c r="B14" s="11" t="n">
        <x:v>0.1</x:v>
      </x:c>
      <x:c r="C14" s="1"/>
      <x:c r="D14" s="1"/>
      <x:c r="E14" s="1"/>
    </x:row>
    <x:row r="15" ht="22" customHeight="1">
      <x:c r="A15" s="1" t="str">
        <x:v>Annual income</x:v>
      </x:c>
      <x:c r="B15" s="10" t="n">
        <x:v>16</x:v>
      </x:c>
      <x:c r="C15" s="1"/>
      <x:c r="D15" s="1"/>
      <x:c r="E15" s="1"/>
    </x:row>
    <x:row r="16" ht="22" customHeight="1">
      <x:c r="A16" s="1" t="str">
        <x:v>Annual credit-loss expense</x:v>
      </x:c>
      <x:c r="B16" s="10" t="n">
        <x:v>2</x:v>
      </x:c>
      <x:c r="C16" s="1"/>
      <x:c r="D16" s="1"/>
      <x:c r="E16" s="1"/>
    </x:row>
    <x:row r="17" ht="22" customHeight="1">
      <x:c r="A17" s="1" t="str">
        <x:v>Annual opex before incremental stack</x:v>
      </x:c>
      <x:c r="B17" s="10" t="n">
        <x:v>3</x:v>
      </x:c>
      <x:c r="C17" s="1"/>
      <x:c r="D17" s="1" t="str">
        <x:v>Includes existing technology and staff expenses.</x:v>
      </x:c>
      <x:c r="E17" s="1"/>
    </x:row>
    <x:row r="18" ht="22" customHeight="1">
      <x:c r="A18" s="1" t="str">
        <x:v>Tax rate on positive profit</x:v>
      </x:c>
      <x:c r="B18" s="11" t="n">
        <x:v>0.25</x:v>
      </x:c>
      <x:c r="C18" s="1"/>
      <x:c r="D18" s="1"/>
      <x:c r="E18" s="1"/>
    </x:row>
    <x:row r="19" ht="22" customHeight="1">
      <x:c r="A19" s="1" t="str">
        <x:v>Gross annual opex saving assumption</x:v>
      </x:c>
      <x:c r="B19" s="10" t="n">
        <x:v>0.5</x:v>
      </x:c>
      <x:c r="C19" s="1"/>
      <x:c r="D19" s="1"/>
      <x:c r="E19" s="1"/>
    </x:row>
    <x:row r="20" ht="22" customHeight="1">
      <x:c r="A20" s="1" t="str">
        <x:v>Incremental annual stack expense</x:v>
      </x:c>
      <x:c r="B20" s="10" t="n">
        <x:v>0.2</x:v>
      </x:c>
      <x:c r="C20" s="1"/>
      <x:c r="D20" s="1" t="str">
        <x:v>Include recognised implementation, support and integration expense.</x:v>
      </x:c>
      <x:c r="E20" s="1"/>
    </x:row>
    <x:row r="21" ht="22" customHeight="1">
      <x:c r="A21" s="1" t="str">
        <x:v>Gross annual credit-loss saving assumption</x:v>
      </x:c>
      <x:c r="B21" s="10" t="n">
        <x:v>0.5</x:v>
      </x:c>
      <x:c r="C21" s="1"/>
      <x:c r="D21" s="1" t="str">
        <x:v>No causal benefit is assumed to be proven by software purchase.</x:v>
      </x:c>
      <x:c r="E21" s="1"/>
    </x:row>
    <x:row r="22" ht="22" customHeight="1">
      <x:c r="A22" s="1"/>
      <x:c r="B22" s="1"/>
      <x:c r="C22" s="1"/>
      <x:c r="D22" s="1"/>
      <x:c r="E22" s="1"/>
    </x:row>
    <x:row r="23" ht="22" customHeight="1">
      <x:c r="A23" s="5" t="str">
        <x:v>Profit bridge</x:v>
      </x:c>
      <x:c r="B23" s="5"/>
      <x:c r="C23" s="1"/>
      <x:c r="D23" s="1"/>
      <x:c r="E23" s="1"/>
    </x:row>
    <x:row r="24" ht="22" customHeight="1">
      <x:c r="A24" s="1" t="str">
        <x:v>Borrowings, assuming no other liabilities</x:v>
      </x:c>
      <x:c r="B24" s="6" t="n">
        <x:f>IF(OR(COUNT($B$12:$B$21)&lt;&gt;10,$B$13&gt;$B$12),NA(),B12-B13)</x:f>
        <x:v>80</x:v>
      </x:c>
      <x:c r="C24" s="1"/>
      <x:c r="D24" s="1"/>
      <x:c r="E24" s="1"/>
    </x:row>
    <x:row r="25" ht="22" customHeight="1">
      <x:c r="A25" s="1" t="str">
        <x:v>Funding expense</x:v>
      </x:c>
      <x:c r="B25" s="6" t="n">
        <x:f>IF(OR(COUNT($B$12:$B$21)&lt;&gt;10,$B$13&gt;$B$12),NA(),B24*B14)</x:f>
        <x:v>8</x:v>
      </x:c>
      <x:c r="C25" s="1"/>
      <x:c r="D25" s="1"/>
      <x:c r="E25" s="1"/>
    </x:row>
    <x:row r="26" ht="22" customHeight="1">
      <x:c r="A26" s="1" t="str">
        <x:v>Baseline profit before tax</x:v>
      </x:c>
      <x:c r="B26" s="6" t="n">
        <x:f>IF(OR(COUNT($B$12:$B$21)&lt;&gt;10,$B$13&gt;$B$12),NA(),B15-B25-B16-B17)</x:f>
        <x:v>3</x:v>
      </x:c>
      <x:c r="C26" s="1"/>
      <x:c r="D26" s="1"/>
      <x:c r="E26" s="1"/>
    </x:row>
    <x:row r="27" ht="22" customHeight="1">
      <x:c r="A27" s="1" t="str">
        <x:v>Baseline tax</x:v>
      </x:c>
      <x:c r="B27" s="6" t="n">
        <x:f>IF(OR(COUNT($B$12:$B$21)&lt;&gt;10,$B$13&gt;$B$12),NA(),MAX(B26,0)*B18)</x:f>
        <x:v>0.75</x:v>
      </x:c>
      <x:c r="C27" s="1"/>
      <x:c r="D27" s="1"/>
      <x:c r="E27" s="1"/>
    </x:row>
    <x:row r="28" ht="22" customHeight="1">
      <x:c r="A28" s="1" t="str">
        <x:v>Baseline profit after tax</x:v>
      </x:c>
      <x:c r="B28" s="6" t="n">
        <x:f>IF(OR(COUNT($B$12:$B$21)&lt;&gt;10,$B$13&gt;$B$12),NA(),B26-B27)</x:f>
        <x:v>2.25</x:v>
      </x:c>
      <x:c r="C28" s="1"/>
      <x:c r="D28" s="1"/>
      <x:c r="E28" s="1"/>
    </x:row>
    <x:row r="29" ht="22" customHeight="1">
      <x:c r="A29" s="1" t="str">
        <x:v>Baseline ROA</x:v>
      </x:c>
      <x:c r="B29" s="7" t="n">
        <x:f>IF(OR(COUNT($B$12:$B$21)&lt;&gt;10,$B$13&gt;$B$12),NA(),IF(B12=0,"n.a.",B28/B12))</x:f>
        <x:v>0.0225</x:v>
      </x:c>
      <x:c r="C29" s="1"/>
      <x:c r="D29" s="1"/>
      <x:c r="E29" s="1"/>
    </x:row>
    <x:row r="30" ht="22" customHeight="1">
      <x:c r="A30" s="1" t="str">
        <x:v>Baseline ROE</x:v>
      </x:c>
      <x:c r="B30" s="7" t="n">
        <x:f>IF(OR(COUNT($B$12:$B$21)&lt;&gt;10,$B$13&gt;$B$12),NA(),IF(B13=0,"n.a.",B28/B13))</x:f>
        <x:v>0.1125</x:v>
      </x:c>
      <x:c r="C30" s="1"/>
      <x:c r="D30" s="1"/>
      <x:c r="E30" s="1"/>
    </x:row>
    <x:row r="31" ht="22" customHeight="1">
      <x:c r="A31" s="1" t="str">
        <x:v>Gross savings from opex and loss expense</x:v>
      </x:c>
      <x:c r="B31" s="6" t="n">
        <x:f>IF(OR(COUNT($B$12:$B$21)&lt;&gt;10,$B$13&gt;$B$12),NA(),B19+B21)</x:f>
        <x:v>1</x:v>
      </x:c>
      <x:c r="C31" s="1"/>
      <x:c r="D31" s="1"/>
      <x:c r="E31" s="1"/>
    </x:row>
    <x:row r="32" ht="22" customHeight="1">
      <x:c r="A32" s="1" t="str">
        <x:v>Less incremental stack expense</x:v>
      </x:c>
      <x:c r="B32" s="6" t="n">
        <x:f>IF(OR(COUNT($B$12:$B$21)&lt;&gt;10,$B$13&gt;$B$12),NA(),B20)</x:f>
        <x:v>0.2</x:v>
      </x:c>
      <x:c r="C32" s="1"/>
      <x:c r="D32" s="1"/>
      <x:c r="E32" s="1"/>
    </x:row>
    <x:row r="33" ht="22" customHeight="1">
      <x:c r="A33" s="1" t="str">
        <x:v>Net pre-tax benefit</x:v>
      </x:c>
      <x:c r="B33" s="6" t="n">
        <x:f>IF(OR(COUNT($B$12:$B$21)&lt;&gt;10,$B$13&gt;$B$12),NA(),B31-B32)</x:f>
        <x:v>0.8</x:v>
      </x:c>
      <x:c r="C33" s="1"/>
      <x:c r="D33" s="1"/>
      <x:c r="E33" s="1"/>
    </x:row>
    <x:row r="34" ht="22" customHeight="1">
      <x:c r="A34" s="1" t="str">
        <x:v>Proposed profit before tax</x:v>
      </x:c>
      <x:c r="B34" s="6" t="n">
        <x:f>IF(OR(COUNT($B$12:$B$21)&lt;&gt;10,$B$13&gt;$B$12),NA(),B26+B33)</x:f>
        <x:v>3.8</x:v>
      </x:c>
      <x:c r="C34" s="1"/>
      <x:c r="D34" s="1"/>
      <x:c r="E34" s="1"/>
    </x:row>
    <x:row r="35" ht="22" customHeight="1">
      <x:c r="A35" s="1" t="str">
        <x:v>Proposed profit after tax</x:v>
      </x:c>
      <x:c r="B35" s="6" t="n">
        <x:f>IF(OR(COUNT($B$12:$B$21)&lt;&gt;10,$B$13&gt;$B$12),NA(),B34-MAX(B34,0)*B18)</x:f>
        <x:v>2.8499999999999996</x:v>
      </x:c>
      <x:c r="C35" s="1"/>
      <x:c r="D35" s="1"/>
      <x:c r="E35" s="1"/>
    </x:row>
    <x:row r="36" ht="22" customHeight="1">
      <x:c r="A36" s="1" t="str">
        <x:v>After-tax profit difference</x:v>
      </x:c>
      <x:c r="B36" s="6" t="n">
        <x:f>IF(OR(COUNT($B$12:$B$21)&lt;&gt;10,$B$13&gt;$B$12),NA(),B35-B28)</x:f>
        <x:v>0.5999999999999996</x:v>
      </x:c>
      <x:c r="C36" s="1"/>
      <x:c r="D36" s="1"/>
      <x:c r="E36" s="1"/>
    </x:row>
    <x:row r="37" ht="22" customHeight="1">
      <x:c r="A37" s="1"/>
      <x:c r="B37" s="1"/>
      <x:c r="C37" s="1"/>
      <x:c r="D37" s="1"/>
      <x:c r="E37" s="1"/>
    </x:row>
    <x:row r="38" ht="22" customHeight="1">
      <x:c r="A38" s="1"/>
      <x:c r="B38" s="1"/>
      <x:c r="C38" s="1"/>
      <x:c r="D38" s="1" t="str">
        <x:v>Source: Lokta new-lender article, synthetic annual sensitivity.</x:v>
      </x:c>
      <x:c r="E38" s="1"/>
    </x:row>
    <x:row r="39" ht="22" customHeight="1">
      <x:c r="A39" s="1"/>
      <x:c r="B39" s="1"/>
      <x:c r="C39" s="1"/>
      <x:c r="D39" s="1" t="str">
        <x:v>https://lokta.ai/updates/new-lender-loan-management-stack-profitability/</x:v>
      </x:c>
      <x:c r="E39" s="1"/>
    </x:row>
    <x:row r="40" ht="22" customHeight="1">
      <x:c r="A40" s="1"/>
      <x:c r="B40" s="1"/>
      <x:c r="C40" s="1"/>
      <x:c r="D40" s="1" t="str">
        <x:v>No deferred tax asset is recognised on a loss. This is not a tax forecast.</x:v>
      </x:c>
      <x:c r="E40" s="1"/>
    </x:row>
    <x:row r="41" ht="22" customHeight="1">
      <x:c r="A41" s="1"/>
      <x:c r="B41" s="1"/>
      <x:c r="C41" s="1"/>
      <x:c r="D41" s="1" t="str">
        <x:v>Required inputs: blanks or equity above assets show #N/A.</x:v>
      </x:c>
      <x:c r="E41" s="1"/>
    </x:row>
  </x:sheetData>
  <x:dataValidations count="3">
    <x:dataValidation type="decimal" operator="greaterThan" sqref="B12:B13">
      <x:formula1>0</x:formula1>
    </x:dataValidation>
    <x:dataValidation type="decimal" operator="between" sqref="B14">
      <x:formula1>0</x:formula1>
      <x:formula2>1</x:formula2>
    </x:dataValidation>
    <x:dataValidation type="decimal" operator="between" sqref="B18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  <x:col min="13" max="13" width="28" hidden="0" customWidth="1"/>
  </x:cols>
  <x:sheetData>
    <x:row r="1" ht="60" customHeight="1">
      <x:c r="A1" s="16" t="str">
        <x:v>Capability</x:v>
      </x:c>
      <x:c r="B1" s="16" t="str">
        <x:v>Accountable owner</x:v>
      </x:c>
      <x:c r="C1" s="16" t="str">
        <x:v>Workflow to test</x:v>
      </x:c>
      <x:c r="D1" s="16" t="str">
        <x:v>Source records</x:v>
      </x:c>
      <x:c r="E1" s="16" t="str">
        <x:v>Acceptance test</x:v>
      </x:c>
      <x:c r="F1" s="16" t="str">
        <x:v>Baseline metric to define</x:v>
      </x:c>
      <x:c r="G1" s="16" t="str">
        <x:v>Metric unit and period</x:v>
      </x:c>
      <x:c r="H1" s="16" t="str">
        <x:v>Baseline value</x:v>
      </x:c>
      <x:c r="I1" s="16" t="str">
        <x:v>Observed pilot result</x:v>
      </x:c>
      <x:c r="J1" s="16" t="str">
        <x:v>Implementation cost and basis</x:v>
      </x:c>
      <x:c r="K1" s="16" t="str">
        <x:v>Recurring cost and period</x:v>
      </x:c>
      <x:c r="L1" s="16" t="str">
        <x:v>Change lead time and assumptions</x:v>
      </x:c>
      <x:c r="M1" s="16" t="str">
        <x:v>Evidence reference</x:v>
      </x:c>
    </x:row>
    <x:row r="2" ht="84" customHeight="1">
      <x:c r="A2" s="14" t="str">
        <x:v>Loan Management and reconciliation</x:v>
      </x:c>
      <x:c r="B2" s="14" t="str">
        <x:v>Operations and finance</x:v>
      </x:c>
      <x:c r="C2" s="14" t="str">
        <x:v>Match receipt and post once</x:v>
      </x:c>
      <x:c r="D2" s="14" t="str">
        <x:v>Bank or rail receipt; loan account; accounting records</x:v>
      </x:c>
      <x:c r="E2" s="14" t="str">
        <x:v>Schedule balances and accounting outputs reconcile; duplicate input has no second financial effect</x:v>
      </x:c>
      <x:c r="F2" s="14" t="str">
        <x:v>Unmatched value and age; correction effort</x:v>
      </x:c>
      <x:c r="G2" s="14" t="str"/>
      <x:c r="H2" s="14" t="str"/>
      <x:c r="I2" s="14" t="str"/>
      <x:c r="J2" s="14" t="str"/>
      <x:c r="K2" s="14" t="str"/>
      <x:c r="L2" s="14" t="str"/>
      <x:c r="M2" s="14" t="str"/>
    </x:row>
    <x:row r="3" ht="84" customHeight="1">
      <x:c r="A3" s="14" t="str">
        <x:v>Collections and borrower service</x:v>
      </x:c>
      <x:c r="B3" s="14" t="str">
        <x:v>Collections and service leads</x:v>
      </x:c>
      <x:c r="C3" s="14" t="str">
        <x:v>Withdraw obsolete demand after verified payment</x:v>
      </x:c>
      <x:c r="D3" s="14" t="str">
        <x:v>Loan posting; targeted dues; assignment; dispatch and cancellation records</x:v>
      </x:c>
      <x:c r="E3" s="14" t="str">
        <x:v>Affected demand withdrawn or held; partner application evidenced</x:v>
      </x:c>
      <x:c r="F3" s="14" t="str">
        <x:v>Handling time; stale demands; treatment outcomes</x:v>
      </x:c>
      <x:c r="G3" s="14" t="str"/>
      <x:c r="H3" s="14" t="str"/>
      <x:c r="I3" s="14" t="str"/>
      <x:c r="J3" s="14" t="str"/>
      <x:c r="K3" s="14" t="str"/>
      <x:c r="L3" s="14" t="str"/>
      <x:c r="M3" s="14" t="str"/>
    </x:row>
    <x:row r="4" ht="84" customHeight="1">
      <x:c r="A4" s="14" t="str">
        <x:v>Partner management</x:v>
      </x:c>
      <x:c r="B4" s="14" t="str">
        <x:v>Partner operations and finance</x:v>
      </x:c>
      <x:c r="C4" s="14" t="str">
        <x:v>Reproduce partner invoice</x:v>
      </x:c>
      <x:c r="D4" s="14" t="str">
        <x:v>Attributed loans; effective arrangement version; fee rules; approvals</x:v>
      </x:c>
      <x:c r="E4" s="14" t="str">
        <x:v>Invoice agrees with applicable terms and approved source records</x:v>
      </x:c>
      <x:c r="F4" s="14" t="str">
        <x:v>Disputed fees; reconciliation effort; cohort performance</x:v>
      </x:c>
      <x:c r="G4" s="14" t="str"/>
      <x:c r="H4" s="14" t="str"/>
      <x:c r="I4" s="14" t="str"/>
      <x:c r="J4" s="14" t="str"/>
      <x:c r="K4" s="14" t="str"/>
      <x:c r="L4" s="14" t="str"/>
      <x:c r="M4" s="14" t="str"/>
    </x:row>
    <x:row r="5" ht="84" customHeight="1">
      <x:c r="A5" s="14" t="str">
        <x:v>AI-assisted reporting</x:v>
      </x:c>
      <x:c r="B5" s="14" t="str">
        <x:v>Finance and portfolio owners</x:v>
      </x:c>
      <x:c r="C5" s="14" t="str">
        <x:v>Explain generated portfolio answer</x:v>
      </x:c>
      <x:c r="D5" s="14" t="str">
        <x:v>Dated loan records; approved metric definitions; reconciled totals</x:v>
      </x:c>
      <x:c r="E5" s="14" t="str">
        <x:v>Answer traces to source records and cutoff; unsupported inference is identified</x:v>
      </x:c>
      <x:c r="F5" s="14" t="str">
        <x:v>Preparation effort; discrepancies; unsupported answers</x:v>
      </x:c>
      <x:c r="G5" s="14" t="str"/>
      <x:c r="H5" s="14" t="str"/>
      <x:c r="I5" s="14" t="str"/>
      <x:c r="J5" s="14" t="str"/>
      <x:c r="K5" s="14" t="str"/>
      <x:c r="L5" s="14" t="str"/>
      <x:c r="M5" s="14" t="str"/>
    </x:row>
    <x:row r="6" ht="84" customHeight="1">
      <x:c r="A6" s="14" t="str">
        <x:v>Compliance and model governance</x:v>
      </x:c>
      <x:c r="B6" s="14" t="str">
        <x:v>Compliance risk and control owners</x:v>
      </x:c>
      <x:c r="C6" s="14" t="str">
        <x:v>Reconstruct governed action</x:v>
      </x:c>
      <x:c r="D6" s="14" t="str">
        <x:v>Policy version; proposal; approval; execution result; review evidence</x:v>
      </x:c>
      <x:c r="E6" s="14" t="str">
        <x:v>Authorised decision and outcome reconstructed without missing evidence</x:v>
      </x:c>
      <x:c r="F6" s="14" t="str">
        <x:v>Missing evidence; unresolved findings; preparation time</x:v>
      </x:c>
      <x:c r="G6" s="14" t="str"/>
      <x:c r="H6" s="14" t="str"/>
      <x:c r="I6" s="14" t="str"/>
      <x:c r="J6" s="14" t="str"/>
      <x:c r="K6" s="14" t="str"/>
      <x:c r="L6" s="14" t="str"/>
      <x:c r="M6" s="14" t="str"/>
    </x:row>
  </x:sheetData>
  <x:pageMargins left="0.7" right="0.7" top="0.75" bottom="0.75" header="0.3" footer="0.3"/>
</x:worksheet>
</file>